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60" windowWidth="9720" windowHeight="4080" activeTab="2"/>
  </bookViews>
  <sheets>
    <sheet name="пр 1" sheetId="1" r:id="rId1"/>
    <sheet name="пр 2" sheetId="2" r:id="rId2"/>
    <sheet name="пр 4" sheetId="3" r:id="rId3"/>
    <sheet name="пр 7" sheetId="4" r:id="rId4"/>
    <sheet name="пр 3" sheetId="5" r:id="rId5"/>
  </sheets>
  <externalReferences>
    <externalReference r:id="rId8"/>
  </externalReferences>
  <definedNames>
    <definedName name="_xlnm.Print_Area" localSheetId="2">'пр 4'!$A$1:$E$11</definedName>
    <definedName name="стокиобъем11" localSheetId="2">#REF!</definedName>
    <definedName name="стокиобъем11">#REF!</definedName>
    <definedName name="стокиобъем12" localSheetId="2">#REF!</definedName>
    <definedName name="стокиобъем12">#REF!</definedName>
    <definedName name="стокитариф11" localSheetId="2">#REF!</definedName>
    <definedName name="стокитариф11">#REF!</definedName>
    <definedName name="стокитариф12" localSheetId="2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<sst xmlns="http://schemas.openxmlformats.org/spreadsheetml/2006/main" count="116" uniqueCount="94">
  <si>
    <t>Наименование показателей</t>
  </si>
  <si>
    <t>1.1.</t>
  </si>
  <si>
    <t>1.2.</t>
  </si>
  <si>
    <t>Производственные расходы</t>
  </si>
  <si>
    <t>Ремонтные расходы</t>
  </si>
  <si>
    <t>Сбытовые расходы гарантирующих организаций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</si>
  <si>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</si>
  <si>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</si>
  <si>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</si>
  <si>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</si>
  <si>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</si>
  <si>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</si>
  <si>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тыс.м3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</si>
  <si>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</si>
  <si>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</si>
  <si>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</si>
  <si>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</si>
  <si>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11.1.</t>
  </si>
  <si>
    <t>11.2.</t>
  </si>
  <si>
    <t>км</t>
  </si>
  <si>
    <t>шт</t>
  </si>
  <si>
    <t>%</t>
  </si>
  <si>
    <t>чел.</t>
  </si>
  <si>
    <t>Индекс потребительских цен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</si>
  <si>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</si>
  <si>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</si>
  <si>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</si>
  <si>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</si>
  <si>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кВт*ч/м3</t>
  </si>
  <si>
    <t xml:space="preserve">Факт </t>
  </si>
  <si>
    <t xml:space="preserve">План 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</si>
  <si>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</si>
  <si>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Норматив технологических  затрат химреагентов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</si>
  <si>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</si>
  <si>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</si>
  <si>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</si>
  <si>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</si>
  <si>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</si>
  <si>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к экспертому и к протоколу</t>
  </si>
  <si>
    <t>Индексы на роста цен на энергетические ресурсы</t>
  </si>
  <si>
    <t xml:space="preserve">14.1. </t>
  </si>
  <si>
    <t>электроэнергию</t>
  </si>
  <si>
    <t>14.2.</t>
  </si>
  <si>
    <t>ГСМ</t>
  </si>
  <si>
    <t>Численность населения, получающего услугу водоотведения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</si>
  <si>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</si>
  <si>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</si>
  <si>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</si>
  <si>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Пропущено сточных вод всего (реализация), в т.ч.</t>
  </si>
  <si>
    <t>от населения</t>
  </si>
  <si>
    <t>от бюджетных организаций</t>
  </si>
  <si>
    <t>от прочих потребителей</t>
  </si>
  <si>
    <t>Пропущено сточных вод через очистные сооружения</t>
  </si>
  <si>
    <t>в том числе принято на очистку от других систем водоотведения</t>
  </si>
  <si>
    <t>на транспортировку сточных вод</t>
  </si>
  <si>
    <t>на очистку сточных вод</t>
  </si>
  <si>
    <t>Удельный расход электроэнергии на транспортировку сточных вод</t>
  </si>
  <si>
    <t>Удельный расход электроэнергии на очистку сточных вод</t>
  </si>
  <si>
    <t>Доля сточных вод, подвергающихся очистке в общем объеме сбрасываемых сточных вод</t>
  </si>
  <si>
    <t>Показатель (группы потребителей)</t>
  </si>
  <si>
    <t>Тарифы</t>
  </si>
  <si>
    <t>с 01.01.2014 по 30.06.2014</t>
  </si>
  <si>
    <t>с 01.07.2014 по 31.12.2014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</si>
  <si>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</si>
  <si>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</si>
  <si>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</si>
  <si>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</si>
  <si>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Водоотведение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</si>
  <si>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</si>
  <si>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</si>
  <si>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</si>
  <si>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</si>
  <si>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</si>
  <si>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</si>
  <si>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</si>
  <si>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</si>
  <si>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</si>
  <si>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</si>
  <si>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</si>
  <si>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</si>
  <si>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</si>
  <si>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</si>
  <si>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</si>
  <si>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Нормативная прибыль</t>
  </si>
  <si>
    <t>Анализ основных технико – экономических показателей муниципального унитарного предприятия Шушенского района "Водоканал" (Шушенский район, п. Шушенское, ИНН 2442000459)</t>
  </si>
  <si>
    <t>Приложение № 1 
к экспертному заключению 
по делу № 43-13в</t>
  </si>
  <si>
    <t>Расходы, учтенные и неучтенные при расчете тарифов на водоотведение муниципального унитарного предприятия Шушенского района "Водоканал" (Шушенский район, п. Шушенское, ИНН 2442000459)</t>
  </si>
  <si>
    <t>Приложение № 2 
к экспертному заключению 
по делу № 43-13в</t>
  </si>
  <si>
    <t>Приложение № 4
к экспертному заключению 
по делу № 43-13в</t>
  </si>
  <si>
    <t>Целевые показатели деятельности муниципального унитарного предприятия Шушенского района "Водоканал" (Шушенский район, п. Шушенское, ИНН 2442000459)</t>
  </si>
  <si>
    <t>Приложение № 7 к экспертному заключению по делу № 43-13в</t>
  </si>
  <si>
    <t>Тарифы на водоотведение для потребителей муниципального унитарного предприятия Шушенского района "Водоканал" (Шушенский район, п. Шушенское, ИНН 2442000459)</t>
  </si>
  <si>
    <t>Приложение № 3 к экспертному заключению по делу № 43-13в</t>
  </si>
  <si>
    <t>Величина прибыли, необходимой для эффективного функционирования  муниципального унитарного предприятия Шушенского района "Водоканал" (Шушенский район, п. Шушенское, ИНН 2442000459)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</si>
</sst>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5" fillId="0" borderId="0" xfId="60" applyFont="1" applyAlignment="1">
      <alignment horizontal="center" wrapText="1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8" applyAlignment="1">
      <alignment wrapText="1"/>
      <protection/>
    </xf>
    <xf numFmtId="0" fontId="7" fillId="0" borderId="0" xfId="58" applyFont="1" applyAlignment="1">
      <alignment wrapText="1"/>
      <protection/>
    </xf>
    <xf numFmtId="0" fontId="8" fillId="0" borderId="0" xfId="58" applyFont="1" applyAlignment="1">
      <alignment wrapText="1"/>
      <protection/>
    </xf>
    <xf numFmtId="0" fontId="7" fillId="0" borderId="0" xfId="58" applyFont="1" applyAlignment="1">
      <alignment horizontal="right" wrapText="1"/>
      <protection/>
    </xf>
    <xf numFmtId="0" fontId="7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10" fillId="0" borderId="0" xfId="58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7" fillId="0" borderId="0" xfId="60" applyFont="1" applyFill="1" applyAlignment="1">
      <alignment/>
      <protection/>
    </xf>
    <xf numFmtId="0" fontId="12" fillId="0" borderId="0" xfId="60" applyFont="1">
      <alignment/>
      <protection/>
    </xf>
    <xf numFmtId="189" fontId="5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2" fontId="1" fillId="0" borderId="11" xfId="53" applyNumberFormat="1" applyFont="1" applyBorder="1" applyAlignment="1">
      <alignment horizontal="center" vertical="center" wrapText="1"/>
      <protection/>
    </xf>
    <xf numFmtId="2" fontId="1" fillId="33" borderId="10" xfId="53" applyNumberFormat="1" applyFont="1" applyFill="1" applyBorder="1" applyAlignment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0" fontId="30" fillId="0" borderId="0" xfId="57">
      <alignment/>
      <protection/>
    </xf>
    <xf numFmtId="0" fontId="30" fillId="0" borderId="0" xfId="57" applyAlignment="1">
      <alignment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>
      <alignment wrapText="1"/>
    </xf>
    <xf numFmtId="0" fontId="48" fillId="0" borderId="15" xfId="0" applyFont="1" applyBorder="1" applyAlignment="1">
      <alignment horizontal="center"/>
    </xf>
    <xf numFmtId="2" fontId="47" fillId="0" borderId="12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60" applyFont="1" applyFill="1" applyAlignment="1">
      <alignment horizontal="left" wrapText="1"/>
      <protection/>
    </xf>
    <xf numFmtId="0" fontId="7" fillId="0" borderId="0" xfId="60" applyFont="1" applyFill="1" applyAlignment="1">
      <alignment horizontal="left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7" fillId="0" borderId="0" xfId="58" applyFont="1" applyAlignment="1">
      <alignment horizontal="left" wrapText="1"/>
      <protection/>
    </xf>
    <xf numFmtId="0" fontId="7" fillId="0" borderId="0" xfId="58" applyFont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57" applyFont="1" applyAlignment="1">
      <alignment horizontal="justify" vertical="center" wrapText="1"/>
      <protection/>
    </xf>
    <xf numFmtId="0" fontId="49" fillId="0" borderId="0" xfId="57" applyFont="1" applyAlignment="1">
      <alignment horizontal="left" wrapText="1"/>
      <protection/>
    </xf>
    <xf numFmtId="0" fontId="49" fillId="0" borderId="0" xfId="57" applyFont="1" applyAlignment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9" fontId="48" fillId="0" borderId="15" xfId="0" applyNumberFormat="1" applyFont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" sqref="A2:E2"/>
    </sheetView>
  </sheetViews>
  <sheetFormatPr defaultColWidth="39.8515625" defaultRowHeight="12.75"/>
  <cols>
    <col min="1" max="1" width="7.421875" style="3" customWidth="1"/>
    <col min="2" max="2" width="36.57421875" style="3" customWidth="1"/>
    <col min="3" max="3" width="14.00390625" style="3" customWidth="1"/>
    <col min="4" max="4" width="14.421875" style="3" customWidth="1"/>
    <col min="5" max="5" width="15.00390625" style="3" customWidth="1"/>
    <col min="6" max="16384" width="39.8515625" style="3" customWidth="1"/>
  </cols>
  <sheetData>
    <row r="1" spans="1:5" ht="63.75" customHeight="1">
      <c r="A1" s="33"/>
      <c r="B1" s="33"/>
      <c r="C1" s="65" t="s">
        <v>85</v>
      </c>
      <c r="D1" s="65"/>
      <c r="E1" s="65"/>
    </row>
    <row r="2" spans="1:6" ht="75.75" customHeight="1">
      <c r="A2" s="66" t="s">
        <v>84</v>
      </c>
      <c r="B2" s="66"/>
      <c r="C2" s="66"/>
      <c r="D2" s="66"/>
      <c r="E2" s="66"/>
      <c r="F2" s="31"/>
    </row>
    <row r="3" ht="18.75">
      <c r="C3" s="4"/>
    </row>
    <row r="4" spans="1:5" ht="15" customHeight="1">
      <c r="A4" s="67" t="s">
        <v>9</v>
      </c>
      <c r="B4" s="67" t="s">
        <v>10</v>
      </c>
      <c r="C4" s="67" t="s">
        <v>11</v>
      </c>
      <c r="D4" s="70" t="s">
        <v>35</v>
      </c>
      <c r="E4" s="71"/>
    </row>
    <row r="5" spans="1:5" ht="18" customHeight="1">
      <c r="A5" s="68"/>
      <c r="B5" s="68"/>
      <c r="C5" s="68"/>
      <c r="D5" s="67" t="s">
        <v>15</v>
      </c>
      <c r="E5" s="67" t="s">
        <v>16</v>
      </c>
    </row>
    <row r="6" spans="1:5" ht="18" customHeight="1">
      <c r="A6" s="69"/>
      <c r="B6" s="69"/>
      <c r="C6" s="69"/>
      <c r="D6" s="69"/>
      <c r="E6" s="69"/>
    </row>
    <row r="7" spans="1:5" ht="15.75">
      <c r="A7" s="2">
        <v>1</v>
      </c>
      <c r="B7" s="2">
        <v>2</v>
      </c>
      <c r="C7" s="2">
        <v>3</v>
      </c>
      <c r="D7" s="2">
        <v>4</v>
      </c>
      <c r="E7" s="2">
        <v>5</v>
      </c>
    </row>
    <row r="8" spans="1:5" ht="31.5">
      <c r="A8" s="2">
        <v>1</v>
      </c>
      <c r="B8" s="35" t="s">
        <v>45</v>
      </c>
      <c r="C8" s="2" t="s">
        <v>19</v>
      </c>
      <c r="D8" s="36">
        <v>10.2</v>
      </c>
      <c r="E8" s="36">
        <f>D8</f>
        <v>10.2</v>
      </c>
    </row>
    <row r="9" spans="1:5" ht="31.5">
      <c r="A9" s="2">
        <v>2</v>
      </c>
      <c r="B9" s="35" t="s">
        <v>46</v>
      </c>
      <c r="C9" s="2" t="s">
        <v>20</v>
      </c>
      <c r="D9" s="36">
        <v>11</v>
      </c>
      <c r="E9" s="36">
        <f aca="true" t="shared" si="0" ref="E9:E25">D9</f>
        <v>11</v>
      </c>
    </row>
    <row r="10" spans="1:5" ht="19.5" customHeight="1">
      <c r="A10" s="2">
        <v>3</v>
      </c>
      <c r="B10" s="35" t="s">
        <v>47</v>
      </c>
      <c r="C10" s="2" t="s">
        <v>20</v>
      </c>
      <c r="D10" s="36">
        <v>1</v>
      </c>
      <c r="E10" s="36">
        <f t="shared" si="0"/>
        <v>1</v>
      </c>
    </row>
    <row r="11" spans="1:5" ht="31.5">
      <c r="A11" s="2">
        <v>4</v>
      </c>
      <c r="B11" s="35" t="s">
        <v>48</v>
      </c>
      <c r="C11" s="2" t="s">
        <v>12</v>
      </c>
      <c r="D11" s="36">
        <f>D12+D13+D14</f>
        <v>1015.3999999999999</v>
      </c>
      <c r="E11" s="36">
        <f>E12+E13+E14</f>
        <v>1015.3999999999999</v>
      </c>
    </row>
    <row r="12" spans="1:5" ht="15.75">
      <c r="A12" s="2">
        <v>5</v>
      </c>
      <c r="B12" s="35" t="s">
        <v>49</v>
      </c>
      <c r="C12" s="2" t="s">
        <v>12</v>
      </c>
      <c r="D12" s="39">
        <v>550.045</v>
      </c>
      <c r="E12" s="36">
        <f t="shared" si="0"/>
        <v>550.045</v>
      </c>
    </row>
    <row r="13" spans="1:5" ht="15.75">
      <c r="A13" s="2">
        <v>6</v>
      </c>
      <c r="B13" s="35" t="s">
        <v>50</v>
      </c>
      <c r="C13" s="2" t="s">
        <v>12</v>
      </c>
      <c r="D13" s="39">
        <v>129.208</v>
      </c>
      <c r="E13" s="36">
        <f t="shared" si="0"/>
        <v>129.208</v>
      </c>
    </row>
    <row r="14" spans="1:5" ht="15.75">
      <c r="A14" s="2">
        <v>7</v>
      </c>
      <c r="B14" s="35" t="s">
        <v>51</v>
      </c>
      <c r="C14" s="2" t="s">
        <v>12</v>
      </c>
      <c r="D14" s="39">
        <v>336.147</v>
      </c>
      <c r="E14" s="36">
        <f t="shared" si="0"/>
        <v>336.147</v>
      </c>
    </row>
    <row r="15" spans="1:5" ht="31.5">
      <c r="A15" s="2">
        <v>8</v>
      </c>
      <c r="B15" s="35" t="s">
        <v>52</v>
      </c>
      <c r="C15" s="2" t="s">
        <v>12</v>
      </c>
      <c r="D15" s="36">
        <f>D11</f>
        <v>1015.3999999999999</v>
      </c>
      <c r="E15" s="36">
        <f t="shared" si="0"/>
        <v>1015.3999999999999</v>
      </c>
    </row>
    <row r="16" spans="1:5" ht="31.5">
      <c r="A16" s="2">
        <v>9</v>
      </c>
      <c r="B16" s="35" t="s">
        <v>53</v>
      </c>
      <c r="C16" s="2" t="s">
        <v>12</v>
      </c>
      <c r="D16" s="36">
        <v>0</v>
      </c>
      <c r="E16" s="36">
        <v>0</v>
      </c>
    </row>
    <row r="17" spans="1:5" ht="15.75">
      <c r="A17" s="2">
        <v>10</v>
      </c>
      <c r="B17" s="29" t="s">
        <v>13</v>
      </c>
      <c r="C17" s="30" t="s">
        <v>14</v>
      </c>
      <c r="D17" s="40">
        <v>0</v>
      </c>
      <c r="E17" s="36">
        <f t="shared" si="0"/>
        <v>0</v>
      </c>
    </row>
    <row r="18" spans="1:5" ht="63">
      <c r="A18" s="2">
        <v>11</v>
      </c>
      <c r="B18" s="29" t="s">
        <v>31</v>
      </c>
      <c r="C18" s="30"/>
      <c r="D18" s="36"/>
      <c r="E18" s="36"/>
    </row>
    <row r="19" spans="1:5" ht="15" customHeight="1" thickBot="1">
      <c r="A19" s="2" t="s">
        <v>17</v>
      </c>
      <c r="B19" s="29" t="s">
        <v>54</v>
      </c>
      <c r="C19" s="30" t="s">
        <v>33</v>
      </c>
      <c r="D19" s="62">
        <v>1.78</v>
      </c>
      <c r="E19" s="36">
        <f t="shared" si="0"/>
        <v>1.78</v>
      </c>
    </row>
    <row r="20" spans="1:5" ht="15.75" customHeight="1" thickBot="1">
      <c r="A20" s="2" t="s">
        <v>18</v>
      </c>
      <c r="B20" s="29" t="s">
        <v>55</v>
      </c>
      <c r="C20" s="30" t="s">
        <v>33</v>
      </c>
      <c r="D20" s="90">
        <v>0.34</v>
      </c>
      <c r="E20" s="36">
        <f t="shared" si="0"/>
        <v>0.34</v>
      </c>
    </row>
    <row r="21" spans="1:5" ht="31.5">
      <c r="A21" s="2">
        <v>12</v>
      </c>
      <c r="B21" s="29" t="s">
        <v>32</v>
      </c>
      <c r="C21" s="29" t="s">
        <v>34</v>
      </c>
      <c r="D21" s="39">
        <v>0</v>
      </c>
      <c r="E21" s="36">
        <f t="shared" si="0"/>
        <v>0</v>
      </c>
    </row>
    <row r="22" spans="1:5" ht="15.75">
      <c r="A22" s="18">
        <v>13</v>
      </c>
      <c r="B22" s="19" t="s">
        <v>23</v>
      </c>
      <c r="C22" s="18" t="s">
        <v>21</v>
      </c>
      <c r="D22" s="39">
        <v>105.6</v>
      </c>
      <c r="E22" s="36">
        <f t="shared" si="0"/>
        <v>105.6</v>
      </c>
    </row>
    <row r="23" spans="1:5" ht="31.5">
      <c r="A23" s="34">
        <v>14</v>
      </c>
      <c r="B23" s="35" t="s">
        <v>39</v>
      </c>
      <c r="C23" s="35"/>
      <c r="D23" s="39"/>
      <c r="E23" s="36"/>
    </row>
    <row r="24" spans="1:5" ht="15.75">
      <c r="A24" s="34" t="s">
        <v>40</v>
      </c>
      <c r="B24" s="35" t="s">
        <v>41</v>
      </c>
      <c r="C24" s="34" t="s">
        <v>21</v>
      </c>
      <c r="D24" s="39">
        <v>107.3</v>
      </c>
      <c r="E24" s="36">
        <f t="shared" si="0"/>
        <v>107.3</v>
      </c>
    </row>
    <row r="25" spans="1:5" ht="15.75">
      <c r="A25" s="34" t="s">
        <v>42</v>
      </c>
      <c r="B25" s="35" t="s">
        <v>43</v>
      </c>
      <c r="C25" s="34" t="s">
        <v>21</v>
      </c>
      <c r="D25" s="39">
        <v>103</v>
      </c>
      <c r="E25" s="36">
        <f t="shared" si="0"/>
        <v>103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view="pageBreakPreview" zoomScaleSheetLayoutView="100" workbookViewId="0" topLeftCell="A2">
      <selection activeCell="B22" sqref="B22"/>
    </sheetView>
  </sheetViews>
  <sheetFormatPr defaultColWidth="9.140625" defaultRowHeight="12.75"/>
  <cols>
    <col min="1" max="1" width="8.7109375" style="5" customWidth="1"/>
    <col min="2" max="2" width="35.57421875" style="5" customWidth="1"/>
    <col min="3" max="3" width="14.421875" style="6" customWidth="1"/>
    <col min="4" max="4" width="12.00390625" style="6" customWidth="1"/>
    <col min="5" max="5" width="15.7109375" style="5" customWidth="1"/>
    <col min="6" max="6" width="3.57421875" style="5" customWidth="1"/>
    <col min="7" max="7" width="22.00390625" style="5" hidden="1" customWidth="1"/>
    <col min="8" max="16384" width="9.140625" style="5" customWidth="1"/>
  </cols>
  <sheetData>
    <row r="1" ht="15.75" hidden="1"/>
    <row r="2" spans="1:5" ht="56.25" customHeight="1">
      <c r="A2" s="37"/>
      <c r="B2" s="37"/>
      <c r="C2" s="72" t="s">
        <v>87</v>
      </c>
      <c r="D2" s="73"/>
      <c r="E2" s="73"/>
    </row>
    <row r="3" spans="1:4" ht="18.75">
      <c r="A3" s="7"/>
      <c r="B3" s="7"/>
      <c r="C3" s="8"/>
      <c r="D3" s="8"/>
    </row>
    <row r="4" spans="1:7" ht="70.5" customHeight="1">
      <c r="A4" s="75" t="s">
        <v>86</v>
      </c>
      <c r="B4" s="75"/>
      <c r="C4" s="75"/>
      <c r="D4" s="75"/>
      <c r="E4" s="75"/>
      <c r="G4" s="31" t="s">
        <v>38</v>
      </c>
    </row>
    <row r="5" spans="1:4" ht="17.25" customHeight="1">
      <c r="A5" s="9"/>
      <c r="B5" s="9"/>
      <c r="C5" s="9"/>
      <c r="D5" s="9"/>
    </row>
    <row r="6" ht="16.5" customHeight="1">
      <c r="E6" s="10" t="s">
        <v>8</v>
      </c>
    </row>
    <row r="7" spans="1:5" ht="17.25" customHeight="1">
      <c r="A7" s="74" t="s">
        <v>9</v>
      </c>
      <c r="B7" s="74" t="s">
        <v>0</v>
      </c>
      <c r="C7" s="74" t="s">
        <v>35</v>
      </c>
      <c r="D7" s="74"/>
      <c r="E7" s="74"/>
    </row>
    <row r="8" spans="1:5" ht="67.5" customHeight="1">
      <c r="A8" s="74"/>
      <c r="B8" s="74"/>
      <c r="C8" s="11" t="s">
        <v>24</v>
      </c>
      <c r="D8" s="11" t="s">
        <v>6</v>
      </c>
      <c r="E8" s="12" t="s">
        <v>7</v>
      </c>
    </row>
    <row r="9" spans="1:5" ht="15.75">
      <c r="A9" s="12">
        <v>1</v>
      </c>
      <c r="B9" s="12">
        <v>2</v>
      </c>
      <c r="C9" s="13">
        <v>3</v>
      </c>
      <c r="D9" s="13">
        <v>4</v>
      </c>
      <c r="E9" s="13">
        <v>5</v>
      </c>
    </row>
    <row r="10" spans="1:5" ht="21" customHeight="1">
      <c r="A10" s="14">
        <v>1</v>
      </c>
      <c r="B10" s="15" t="s">
        <v>3</v>
      </c>
      <c r="C10" s="41">
        <v>22830.47</v>
      </c>
      <c r="D10" s="41">
        <f>C10</f>
        <v>22830.47</v>
      </c>
      <c r="E10" s="41">
        <f aca="true" t="shared" si="0" ref="E10:E17">C10-D10</f>
        <v>0</v>
      </c>
    </row>
    <row r="11" spans="1:7" ht="27.75" customHeight="1">
      <c r="A11" s="17">
        <v>2</v>
      </c>
      <c r="B11" s="16" t="s">
        <v>4</v>
      </c>
      <c r="C11" s="42">
        <v>4112.06</v>
      </c>
      <c r="D11" s="41">
        <f aca="true" t="shared" si="1" ref="D11:D17">C11</f>
        <v>4112.06</v>
      </c>
      <c r="E11" s="41">
        <f t="shared" si="0"/>
        <v>0</v>
      </c>
      <c r="G11" s="38"/>
    </row>
    <row r="12" spans="1:5" ht="27" customHeight="1">
      <c r="A12" s="17">
        <v>3</v>
      </c>
      <c r="B12" s="16" t="s">
        <v>25</v>
      </c>
      <c r="C12" s="43">
        <v>7572.24</v>
      </c>
      <c r="D12" s="41">
        <f t="shared" si="1"/>
        <v>7572.24</v>
      </c>
      <c r="E12" s="41">
        <f t="shared" si="0"/>
        <v>0</v>
      </c>
    </row>
    <row r="13" spans="1:5" ht="36.75" customHeight="1">
      <c r="A13" s="17">
        <v>4</v>
      </c>
      <c r="B13" s="15" t="s">
        <v>5</v>
      </c>
      <c r="C13" s="43">
        <v>1358.4</v>
      </c>
      <c r="D13" s="41">
        <f t="shared" si="1"/>
        <v>1358.4</v>
      </c>
      <c r="E13" s="41">
        <f t="shared" si="0"/>
        <v>0</v>
      </c>
    </row>
    <row r="14" spans="1:5" ht="39" customHeight="1">
      <c r="A14" s="17">
        <v>5</v>
      </c>
      <c r="B14" s="15" t="s">
        <v>26</v>
      </c>
      <c r="C14" s="43">
        <v>2388.17</v>
      </c>
      <c r="D14" s="41">
        <f t="shared" si="1"/>
        <v>2388.17</v>
      </c>
      <c r="E14" s="41">
        <f t="shared" si="0"/>
        <v>0</v>
      </c>
    </row>
    <row r="15" spans="1:5" ht="47.25">
      <c r="A15" s="17">
        <v>6</v>
      </c>
      <c r="B15" s="15" t="s">
        <v>36</v>
      </c>
      <c r="C15" s="43">
        <v>424.5</v>
      </c>
      <c r="D15" s="41">
        <f t="shared" si="1"/>
        <v>424.5</v>
      </c>
      <c r="E15" s="41">
        <f t="shared" si="0"/>
        <v>0</v>
      </c>
    </row>
    <row r="16" spans="1:5" ht="35.25" customHeight="1">
      <c r="A16" s="17">
        <v>7</v>
      </c>
      <c r="B16" s="15" t="s">
        <v>37</v>
      </c>
      <c r="C16" s="43">
        <v>496.4</v>
      </c>
      <c r="D16" s="41">
        <f t="shared" si="1"/>
        <v>496.4</v>
      </c>
      <c r="E16" s="41">
        <f t="shared" si="0"/>
        <v>0</v>
      </c>
    </row>
    <row r="17" spans="1:5" ht="30.75" customHeight="1">
      <c r="A17" s="32">
        <v>8</v>
      </c>
      <c r="B17" s="15" t="s">
        <v>27</v>
      </c>
      <c r="C17" s="43">
        <f>C10+C11+C12+C13+C14+C15+C16</f>
        <v>39182.240000000005</v>
      </c>
      <c r="D17" s="41">
        <f t="shared" si="1"/>
        <v>39182.240000000005</v>
      </c>
      <c r="E17" s="41">
        <f t="shared" si="0"/>
        <v>0</v>
      </c>
    </row>
  </sheetData>
  <sheetProtection/>
  <mergeCells count="5">
    <mergeCell ref="C2:E2"/>
    <mergeCell ref="A7:A8"/>
    <mergeCell ref="B7:B8"/>
    <mergeCell ref="C7:E7"/>
    <mergeCell ref="A4:E4"/>
  </mergeCells>
  <printOptions/>
  <pageMargins left="1.1023622047244095" right="0.4724409448818898" top="0.7480314960629921" bottom="0.5905511811023623" header="0.31496062992125984" footer="0.31496062992125984"/>
  <pageSetup horizontalDpi="600" verticalDpi="600" orientation="portrait" paperSize="9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="115" zoomScaleSheetLayoutView="115" workbookViewId="0" topLeftCell="A1">
      <selection activeCell="F5" sqref="F5"/>
    </sheetView>
  </sheetViews>
  <sheetFormatPr defaultColWidth="9.140625" defaultRowHeight="12.75" outlineLevelCol="1"/>
  <cols>
    <col min="1" max="1" width="7.421875" style="20" customWidth="1"/>
    <col min="2" max="2" width="38.00390625" style="20" customWidth="1"/>
    <col min="3" max="3" width="14.140625" style="20" customWidth="1"/>
    <col min="4" max="4" width="14.140625" style="20" customWidth="1" outlineLevel="1"/>
    <col min="5" max="5" width="14.140625" style="20" customWidth="1"/>
    <col min="6" max="6" width="27.421875" style="20" customWidth="1"/>
    <col min="7" max="16384" width="9.140625" style="20" customWidth="1"/>
  </cols>
  <sheetData>
    <row r="1" spans="2:5" ht="58.5" customHeight="1">
      <c r="B1" s="21"/>
      <c r="C1" s="76" t="s">
        <v>88</v>
      </c>
      <c r="D1" s="76"/>
      <c r="E1" s="76"/>
    </row>
    <row r="2" spans="1:6" ht="18.75">
      <c r="A2" s="22"/>
      <c r="B2" s="23"/>
      <c r="C2" s="22"/>
      <c r="D2" s="22"/>
      <c r="E2" s="22"/>
      <c r="F2" s="31"/>
    </row>
    <row r="3" spans="1:6" ht="64.5" customHeight="1">
      <c r="A3" s="77" t="s">
        <v>89</v>
      </c>
      <c r="B3" s="77"/>
      <c r="C3" s="77"/>
      <c r="D3" s="77"/>
      <c r="E3" s="77"/>
      <c r="F3" s="28"/>
    </row>
    <row r="4" ht="18.75">
      <c r="B4" s="24"/>
    </row>
    <row r="5" spans="1:5" ht="24.75" customHeight="1">
      <c r="A5" s="78" t="s">
        <v>9</v>
      </c>
      <c r="B5" s="78" t="s">
        <v>10</v>
      </c>
      <c r="C5" s="78" t="s">
        <v>11</v>
      </c>
      <c r="D5" s="78" t="s">
        <v>29</v>
      </c>
      <c r="E5" s="78" t="s">
        <v>30</v>
      </c>
    </row>
    <row r="6" spans="1:5" ht="47.25" customHeight="1">
      <c r="A6" s="78"/>
      <c r="B6" s="78"/>
      <c r="C6" s="78"/>
      <c r="D6" s="78"/>
      <c r="E6" s="78"/>
    </row>
    <row r="7" spans="1:5" ht="18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</row>
    <row r="8" spans="1:5" ht="57" customHeight="1">
      <c r="A8" s="25">
        <v>1</v>
      </c>
      <c r="B8" s="26" t="s">
        <v>58</v>
      </c>
      <c r="C8" s="25" t="s">
        <v>21</v>
      </c>
      <c r="D8" s="27">
        <v>100</v>
      </c>
      <c r="E8" s="27">
        <v>100</v>
      </c>
    </row>
    <row r="9" spans="1:5" ht="36.75" customHeight="1">
      <c r="A9" s="25">
        <v>2</v>
      </c>
      <c r="B9" s="26" t="s">
        <v>44</v>
      </c>
      <c r="C9" s="25" t="s">
        <v>22</v>
      </c>
      <c r="D9" s="1">
        <v>10414</v>
      </c>
      <c r="E9" s="1">
        <v>10414</v>
      </c>
    </row>
    <row r="10" spans="1:5" ht="39" customHeight="1">
      <c r="A10" s="25">
        <v>3</v>
      </c>
      <c r="B10" s="26" t="s">
        <v>56</v>
      </c>
      <c r="C10" s="25" t="s">
        <v>28</v>
      </c>
      <c r="D10" s="1">
        <v>1.78</v>
      </c>
      <c r="E10" s="1">
        <v>1.78</v>
      </c>
    </row>
    <row r="11" spans="1:5" ht="42.75" customHeight="1">
      <c r="A11" s="25">
        <v>4</v>
      </c>
      <c r="B11" s="26" t="s">
        <v>57</v>
      </c>
      <c r="C11" s="25" t="s">
        <v>28</v>
      </c>
      <c r="D11" s="1">
        <v>0.34</v>
      </c>
      <c r="E11" s="1">
        <v>0.34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5.8515625" style="44" customWidth="1"/>
    <col min="2" max="2" width="31.140625" style="44" customWidth="1"/>
    <col min="3" max="4" width="16.7109375" style="44" customWidth="1"/>
    <col min="5" max="5" width="16.421875" style="44" customWidth="1"/>
    <col min="6" max="16384" width="9.140625" style="44" customWidth="1"/>
  </cols>
  <sheetData>
    <row r="1" spans="3:6" ht="45" customHeight="1">
      <c r="C1" s="76" t="s">
        <v>90</v>
      </c>
      <c r="D1" s="76"/>
      <c r="E1" s="76"/>
      <c r="F1" s="21"/>
    </row>
    <row r="2" spans="4:5" ht="18.75">
      <c r="D2" s="84"/>
      <c r="E2" s="84"/>
    </row>
    <row r="3" spans="1:5" ht="66" customHeight="1">
      <c r="A3" s="85" t="s">
        <v>91</v>
      </c>
      <c r="B3" s="85"/>
      <c r="C3" s="85"/>
      <c r="D3" s="85"/>
      <c r="E3" s="85"/>
    </row>
    <row r="5" spans="1:256" ht="18.75">
      <c r="A5" s="79" t="s">
        <v>9</v>
      </c>
      <c r="B5" s="79" t="s">
        <v>59</v>
      </c>
      <c r="C5" s="79" t="s">
        <v>11</v>
      </c>
      <c r="D5" s="79" t="s">
        <v>60</v>
      </c>
      <c r="E5" s="79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56" ht="15">
      <c r="A6" s="79"/>
      <c r="B6" s="79"/>
      <c r="C6" s="79"/>
      <c r="D6" s="79" t="s">
        <v>61</v>
      </c>
      <c r="E6" s="80" t="s">
        <v>62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ht="23.25" customHeight="1">
      <c r="A7" s="79"/>
      <c r="B7" s="79"/>
      <c r="C7" s="79"/>
      <c r="D7" s="79"/>
      <c r="E7" s="81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ht="18.7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18.75">
      <c r="A9" s="46">
        <v>1</v>
      </c>
      <c r="B9" s="82" t="s">
        <v>67</v>
      </c>
      <c r="C9" s="82"/>
      <c r="D9" s="82"/>
      <c r="E9" s="82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5" ht="56.25">
      <c r="A10" s="47" t="s">
        <v>1</v>
      </c>
      <c r="B10" s="48" t="s">
        <v>63</v>
      </c>
      <c r="C10" s="47" t="s">
        <v>64</v>
      </c>
      <c r="D10" s="47">
        <v>37.58</v>
      </c>
      <c r="E10" s="63">
        <v>39.6</v>
      </c>
    </row>
    <row r="11" spans="1:5" ht="56.25">
      <c r="A11" s="46" t="s">
        <v>2</v>
      </c>
      <c r="B11" s="49" t="s">
        <v>65</v>
      </c>
      <c r="C11" s="46" t="s">
        <v>64</v>
      </c>
      <c r="D11" s="46">
        <v>44.34</v>
      </c>
      <c r="E11" s="64">
        <v>46.73</v>
      </c>
    </row>
    <row r="12" spans="1:5" ht="67.5" customHeight="1">
      <c r="A12" s="83" t="s">
        <v>66</v>
      </c>
      <c r="B12" s="83"/>
      <c r="C12" s="83"/>
      <c r="D12" s="83"/>
      <c r="E12" s="83"/>
    </row>
  </sheetData>
  <sheetProtection/>
  <mergeCells count="11">
    <mergeCell ref="D5:E5"/>
    <mergeCell ref="D6:D7"/>
    <mergeCell ref="E6:E7"/>
    <mergeCell ref="B9:E9"/>
    <mergeCell ref="A12:E12"/>
    <mergeCell ref="C1:E1"/>
    <mergeCell ref="D2:E2"/>
    <mergeCell ref="A3:E3"/>
    <mergeCell ref="A5:A7"/>
    <mergeCell ref="B5:B7"/>
    <mergeCell ref="C5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50"/>
      <c r="B1" s="50"/>
      <c r="C1" s="50"/>
      <c r="D1" s="50"/>
    </row>
    <row r="2" spans="1:5" ht="37.5" customHeight="1">
      <c r="A2" s="51"/>
      <c r="B2" s="51"/>
      <c r="C2" s="86" t="s">
        <v>92</v>
      </c>
      <c r="D2" s="86"/>
      <c r="E2" s="86"/>
    </row>
    <row r="3" spans="1:5" ht="18.75">
      <c r="A3" s="52"/>
      <c r="B3" s="52"/>
      <c r="C3" s="52"/>
      <c r="D3" s="52"/>
      <c r="E3" s="53"/>
    </row>
    <row r="4" spans="1:6" ht="77.25" customHeight="1">
      <c r="A4" s="86" t="s">
        <v>93</v>
      </c>
      <c r="B4" s="86"/>
      <c r="C4" s="86"/>
      <c r="D4" s="86"/>
      <c r="E4" s="86"/>
      <c r="F4" s="31"/>
    </row>
    <row r="5" spans="1:8" ht="18.75">
      <c r="A5" s="54"/>
      <c r="B5" s="54"/>
      <c r="C5" s="54"/>
      <c r="D5" s="54"/>
      <c r="E5" s="54"/>
      <c r="F5" s="55"/>
      <c r="G5" s="55"/>
      <c r="H5" s="55"/>
    </row>
    <row r="6" spans="1:5" ht="15.75">
      <c r="A6" s="87" t="s">
        <v>9</v>
      </c>
      <c r="B6" s="87" t="s">
        <v>68</v>
      </c>
      <c r="C6" s="89" t="s">
        <v>69</v>
      </c>
      <c r="D6" s="89"/>
      <c r="E6" s="89"/>
    </row>
    <row r="7" spans="1:5" ht="63">
      <c r="A7" s="88"/>
      <c r="B7" s="88"/>
      <c r="C7" s="34" t="s">
        <v>70</v>
      </c>
      <c r="D7" s="34" t="s">
        <v>6</v>
      </c>
      <c r="E7" s="56" t="s">
        <v>7</v>
      </c>
    </row>
    <row r="8" spans="1:5" s="57" customFormat="1" ht="15.75">
      <c r="A8" s="34">
        <v>1</v>
      </c>
      <c r="B8" s="34">
        <v>2</v>
      </c>
      <c r="C8" s="34">
        <v>3</v>
      </c>
      <c r="D8" s="34">
        <v>4</v>
      </c>
      <c r="E8" s="34">
        <v>5</v>
      </c>
    </row>
    <row r="9" spans="1:5" ht="94.5">
      <c r="A9" s="34" t="s">
        <v>71</v>
      </c>
      <c r="B9" s="58" t="s">
        <v>72</v>
      </c>
      <c r="C9" s="59">
        <v>0</v>
      </c>
      <c r="D9" s="59">
        <v>0</v>
      </c>
      <c r="E9" s="59">
        <f aca="true" t="shared" si="0" ref="E9:E14">+C9-D9</f>
        <v>0</v>
      </c>
    </row>
    <row r="10" spans="1:5" ht="31.5">
      <c r="A10" s="34" t="s">
        <v>73</v>
      </c>
      <c r="B10" s="60" t="s">
        <v>74</v>
      </c>
      <c r="C10" s="59">
        <v>0</v>
      </c>
      <c r="D10" s="59">
        <v>0</v>
      </c>
      <c r="E10" s="59">
        <f t="shared" si="0"/>
        <v>0</v>
      </c>
    </row>
    <row r="11" spans="1:5" ht="15.75">
      <c r="A11" s="34" t="s">
        <v>75</v>
      </c>
      <c r="B11" s="60" t="s">
        <v>76</v>
      </c>
      <c r="C11" s="59">
        <v>0</v>
      </c>
      <c r="D11" s="59">
        <v>0</v>
      </c>
      <c r="E11" s="59">
        <v>0</v>
      </c>
    </row>
    <row r="12" spans="1:5" ht="15.75">
      <c r="A12" s="34">
        <v>4</v>
      </c>
      <c r="B12" s="61" t="s">
        <v>77</v>
      </c>
      <c r="C12" s="59">
        <v>0</v>
      </c>
      <c r="D12" s="59">
        <v>0</v>
      </c>
      <c r="E12" s="59">
        <f t="shared" si="0"/>
        <v>0</v>
      </c>
    </row>
    <row r="13" spans="1:5" ht="15.75">
      <c r="A13" s="34" t="s">
        <v>78</v>
      </c>
      <c r="B13" s="61" t="s">
        <v>79</v>
      </c>
      <c r="C13" s="59">
        <v>0</v>
      </c>
      <c r="D13" s="59">
        <v>0</v>
      </c>
      <c r="E13" s="59">
        <f t="shared" si="0"/>
        <v>0</v>
      </c>
    </row>
    <row r="14" spans="1:5" ht="15.75">
      <c r="A14" s="34" t="s">
        <v>80</v>
      </c>
      <c r="B14" s="61" t="s">
        <v>81</v>
      </c>
      <c r="C14" s="59">
        <v>0</v>
      </c>
      <c r="D14" s="59">
        <v>0</v>
      </c>
      <c r="E14" s="59">
        <f t="shared" si="0"/>
        <v>0</v>
      </c>
    </row>
    <row r="15" spans="1:5" ht="15.75">
      <c r="A15" s="34" t="s">
        <v>82</v>
      </c>
      <c r="B15" s="58" t="s">
        <v>83</v>
      </c>
      <c r="C15" s="59">
        <v>0</v>
      </c>
      <c r="D15" s="59">
        <v>0</v>
      </c>
      <c r="E15" s="59">
        <f>SUM(E9:E14)</f>
        <v>0</v>
      </c>
    </row>
  </sheetData>
  <sheetProtection/>
  <mergeCells count="5">
    <mergeCell ref="C2:E2"/>
    <mergeCell ref="A4:E4"/>
    <mergeCell ref="A6:A7"/>
    <mergeCell ref="B6:B7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Власик</cp:lastModifiedBy>
  <cp:lastPrinted>2013-11-08T11:44:42Z</cp:lastPrinted>
  <dcterms:created xsi:type="dcterms:W3CDTF">1996-10-08T23:32:33Z</dcterms:created>
  <dcterms:modified xsi:type="dcterms:W3CDTF">2013-11-08T11:45:13Z</dcterms:modified>
  <cp:category/>
  <cp:version/>
  <cp:contentType/>
  <cp:contentStatus/>
</cp:coreProperties>
</file>